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Users/amirs/Documents/training /Main File Bazarganane Hoshmand /Power Point /VER Power Point/"/>
    </mc:Choice>
  </mc:AlternateContent>
  <bookViews>
    <workbookView xWindow="0" yWindow="460" windowWidth="28800" windowHeight="162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26" i="1"/>
  <c r="B36" i="1"/>
  <c r="D36" i="1"/>
  <c r="C36" i="1"/>
  <c r="B38" i="1"/>
  <c r="E38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E37" i="1"/>
  <c r="E4" i="1"/>
  <c r="G4" i="1"/>
  <c r="F4" i="1"/>
  <c r="C23" i="1"/>
  <c r="C5" i="1"/>
  <c r="C11" i="1"/>
  <c r="C9" i="1"/>
  <c r="C14" i="1"/>
  <c r="C6" i="1"/>
  <c r="C21" i="1"/>
  <c r="C22" i="1"/>
  <c r="B8" i="1"/>
  <c r="B4" i="1"/>
  <c r="B13" i="1"/>
  <c r="B12" i="1"/>
  <c r="B10" i="1"/>
  <c r="B15" i="1"/>
  <c r="B16" i="1"/>
  <c r="B7" i="1"/>
</calcChain>
</file>

<file path=xl/sharedStrings.xml><?xml version="1.0" encoding="utf-8"?>
<sst xmlns="http://schemas.openxmlformats.org/spreadsheetml/2006/main" count="39" uniqueCount="39">
  <si>
    <t>نام سر فصل</t>
  </si>
  <si>
    <t>هزینه آب برق</t>
  </si>
  <si>
    <t>هزینه تلفن و اینترنت</t>
  </si>
  <si>
    <t>هزینه لایسن مغازه</t>
  </si>
  <si>
    <t>هزینه کارمند خیلی عادی</t>
  </si>
  <si>
    <t>هزینه کارمند خیلی عادی سالیانه (هر دو سال تمدید ویزا و بلیط و مرخصی یک ماهه و سنوات )</t>
  </si>
  <si>
    <t>هزینه کارمند درجه بالاتر</t>
  </si>
  <si>
    <t>هزینه کارمند درجه بالاتر سالیانه (هر دو سال تمدید ویزا و بلیط و مرخصی یک ماهه و سنوات )</t>
  </si>
  <si>
    <t>هزینه اجاره منزل با لوازم</t>
  </si>
  <si>
    <t>هزینه آب برق منزل</t>
  </si>
  <si>
    <t>هزینه رفت و آمد شش بار در سال</t>
  </si>
  <si>
    <t>هزینه خورد و خوراک برای زمانهایی که هستید 6 بار هر بار ۲۰ روز</t>
  </si>
  <si>
    <t>هزینه دکور مغازه</t>
  </si>
  <si>
    <t>هزینه لوازم دفتری</t>
  </si>
  <si>
    <t>سپرده های ثابت ویزای کارمندان</t>
  </si>
  <si>
    <t>سپرده های برق و آب</t>
  </si>
  <si>
    <t>هزینه های متفرقه</t>
  </si>
  <si>
    <t>جمع کل</t>
  </si>
  <si>
    <t>هزبنه اسپانسر</t>
  </si>
  <si>
    <t>جمع پرداختی سال اول</t>
  </si>
  <si>
    <t>اجاره مغازه یا دفتر</t>
  </si>
  <si>
    <t>هزبنه آبدارخانه دفتری</t>
  </si>
  <si>
    <t>هزینه های لوازم تحریر دفتر ماهیانه</t>
  </si>
  <si>
    <t>نوع ارز</t>
  </si>
  <si>
    <t>نرخ تبدیل</t>
  </si>
  <si>
    <t>ماهیانه تومان</t>
  </si>
  <si>
    <t>سالیانه تومان</t>
  </si>
  <si>
    <t>یک بار هزینه تومان</t>
  </si>
  <si>
    <t>ماهیانه ارز خارجی</t>
  </si>
  <si>
    <t>سالیانه ارز خارجی</t>
  </si>
  <si>
    <t>یک بار هزینه ارز خارجی</t>
  </si>
  <si>
    <t>جمع پرداختی  از سال دوم</t>
  </si>
  <si>
    <t>نام کشور</t>
  </si>
  <si>
    <t>امارات متحده عربی</t>
  </si>
  <si>
    <t>درهم</t>
  </si>
  <si>
    <t xml:space="preserve">هزینه ثبت دفتر </t>
  </si>
  <si>
    <t>هزینه های اقامت خودم</t>
  </si>
  <si>
    <t>هزینه های تمدید اقامت خودم سالیانه</t>
  </si>
  <si>
    <t>جدول بر آورد هزینه قبل از انتفال به بیزینس پلن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</si>
</sst>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FF0000"/>
      <name val="Arial"/>
    </font>
    <font>
      <b/>
      <sz val="12"/>
      <color rgb="FFFF0000"/>
      <name val="Arial"/>
    </font>
    <font>
      <b/>
      <sz val="25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164" fontId="3" fillId="0" borderId="1" xfId="1" applyNumberFormat="1" applyFont="1" applyBorder="1"/>
    <xf numFmtId="164" fontId="2" fillId="0" borderId="1" xfId="1" applyNumberFormat="1" applyFont="1" applyBorder="1"/>
    <xf numFmtId="0" fontId="2" fillId="3" borderId="1" xfId="0" applyFont="1" applyFill="1" applyBorder="1" applyAlignment="1">
      <alignment horizontal="center"/>
    </xf>
    <xf numFmtId="164" fontId="3" fillId="4" borderId="1" xfId="1" applyNumberFormat="1" applyFont="1" applyFill="1" applyBorder="1"/>
    <xf numFmtId="164" fontId="3" fillId="0" borderId="1" xfId="1" applyNumberFormat="1" applyFont="1" applyFill="1" applyBorder="1"/>
    <xf numFmtId="0" fontId="3" fillId="0" borderId="0" xfId="0" applyFont="1"/>
    <xf numFmtId="164" fontId="3" fillId="4" borderId="1" xfId="0" applyNumberFormat="1" applyFont="1" applyFill="1" applyBorder="1"/>
    <xf numFmtId="0" fontId="3" fillId="0" borderId="0" xfId="0" applyFont="1" applyAlignment="1"/>
    <xf numFmtId="43" fontId="3" fillId="0" borderId="1" xfId="1" applyNumberFormat="1" applyFont="1" applyBorder="1"/>
    <xf numFmtId="164" fontId="4" fillId="0" borderId="1" xfId="1" applyNumberFormat="1" applyFont="1" applyFill="1" applyBorder="1"/>
    <xf numFmtId="164" fontId="4" fillId="0" borderId="1" xfId="1" applyNumberFormat="1" applyFont="1" applyBorder="1"/>
    <xf numFmtId="164" fontId="4" fillId="4" borderId="1" xfId="1" applyNumberFormat="1" applyFont="1" applyFill="1" applyBorder="1"/>
    <xf numFmtId="164" fontId="5" fillId="0" borderId="1" xfId="1" applyNumberFormat="1" applyFont="1" applyBorder="1"/>
    <xf numFmtId="0" fontId="2" fillId="3" borderId="2" xfId="0" applyFont="1" applyFill="1" applyBorder="1"/>
    <xf numFmtId="0" fontId="2" fillId="2" borderId="6" xfId="0" applyFont="1" applyFill="1" applyBorder="1"/>
    <xf numFmtId="0" fontId="2" fillId="0" borderId="7" xfId="0" applyFont="1" applyBorder="1"/>
    <xf numFmtId="0" fontId="2" fillId="2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/>
    <xf numFmtId="0" fontId="2" fillId="3" borderId="1" xfId="0" applyFont="1" applyFill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rightToLeft="1" tabSelected="1" zoomScale="94" zoomScaleNormal="94" zoomScalePageLayoutView="94" workbookViewId="0">
      <selection activeCell="K32" sqref="K32"/>
    </sheetView>
  </sheetViews>
  <sheetFormatPr baseColWidth="10" defaultRowHeight="16" x14ac:dyDescent="0.2"/>
  <cols>
    <col min="1" max="1" width="62.33203125" style="8" bestFit="1" customWidth="1"/>
    <col min="2" max="2" width="13.5" style="8" bestFit="1" customWidth="1"/>
    <col min="3" max="3" width="13.33203125" style="8" bestFit="1" customWidth="1"/>
    <col min="4" max="4" width="17.6640625" style="8" bestFit="1" customWidth="1"/>
    <col min="5" max="7" width="15.5" style="8" customWidth="1"/>
    <col min="8" max="16384" width="10.83203125" style="8"/>
  </cols>
  <sheetData>
    <row r="1" spans="1:7" ht="31" x14ac:dyDescent="0.3">
      <c r="A1" s="22" t="s">
        <v>38</v>
      </c>
      <c r="B1" s="23"/>
      <c r="C1" s="23"/>
      <c r="D1" s="23"/>
      <c r="E1" s="23"/>
      <c r="F1" s="23"/>
      <c r="G1" s="24"/>
    </row>
    <row r="2" spans="1:7" ht="17" thickBot="1" x14ac:dyDescent="0.25">
      <c r="A2" s="17" t="s">
        <v>23</v>
      </c>
      <c r="B2" s="18" t="s">
        <v>34</v>
      </c>
      <c r="C2" s="19" t="s">
        <v>24</v>
      </c>
      <c r="D2" s="18">
        <v>3150</v>
      </c>
      <c r="E2" s="19" t="s">
        <v>32</v>
      </c>
      <c r="F2" s="20" t="s">
        <v>33</v>
      </c>
      <c r="G2" s="21"/>
    </row>
    <row r="3" spans="1:7" x14ac:dyDescent="0.2">
      <c r="A3" s="16" t="s">
        <v>0</v>
      </c>
      <c r="B3" s="16" t="s">
        <v>28</v>
      </c>
      <c r="C3" s="16" t="s">
        <v>29</v>
      </c>
      <c r="D3" s="16" t="s">
        <v>30</v>
      </c>
      <c r="E3" s="16" t="s">
        <v>25</v>
      </c>
      <c r="F3" s="16" t="s">
        <v>26</v>
      </c>
      <c r="G3" s="16" t="s">
        <v>27</v>
      </c>
    </row>
    <row r="4" spans="1:7" x14ac:dyDescent="0.2">
      <c r="A4" s="2" t="s">
        <v>20</v>
      </c>
      <c r="B4" s="6">
        <f>C4/12</f>
        <v>6666.666666666667</v>
      </c>
      <c r="C4" s="12">
        <v>80000</v>
      </c>
      <c r="D4" s="13"/>
      <c r="E4" s="9">
        <f>B4*$D$2</f>
        <v>21000000</v>
      </c>
      <c r="F4" s="9">
        <f>C4*$D$2</f>
        <v>252000000</v>
      </c>
      <c r="G4" s="9">
        <f>D4*$D$2</f>
        <v>0</v>
      </c>
    </row>
    <row r="5" spans="1:7" x14ac:dyDescent="0.2">
      <c r="A5" s="2" t="s">
        <v>1</v>
      </c>
      <c r="B5" s="7">
        <v>900</v>
      </c>
      <c r="C5" s="14">
        <f>B5*12</f>
        <v>10800</v>
      </c>
      <c r="D5" s="13"/>
      <c r="E5" s="9">
        <f t="shared" ref="E5:E36" si="0">B5*$D$2</f>
        <v>2835000</v>
      </c>
      <c r="F5" s="9">
        <f t="shared" ref="F5:F36" si="1">C5*$D$2</f>
        <v>34020000</v>
      </c>
      <c r="G5" s="9">
        <f t="shared" ref="G5:G36" si="2">D5*$D$2</f>
        <v>0</v>
      </c>
    </row>
    <row r="6" spans="1:7" x14ac:dyDescent="0.2">
      <c r="A6" s="2" t="s">
        <v>2</v>
      </c>
      <c r="B6" s="7">
        <v>1000</v>
      </c>
      <c r="C6" s="14">
        <f>B6*12</f>
        <v>12000</v>
      </c>
      <c r="D6" s="13"/>
      <c r="E6" s="9">
        <f t="shared" si="0"/>
        <v>3150000</v>
      </c>
      <c r="F6" s="9">
        <f t="shared" si="1"/>
        <v>37800000</v>
      </c>
      <c r="G6" s="9">
        <f t="shared" si="2"/>
        <v>0</v>
      </c>
    </row>
    <row r="7" spans="1:7" x14ac:dyDescent="0.2">
      <c r="A7" s="2" t="s">
        <v>3</v>
      </c>
      <c r="B7" s="6">
        <f>D7+C7/12</f>
        <v>1000</v>
      </c>
      <c r="C7" s="12">
        <v>12000</v>
      </c>
      <c r="D7" s="13"/>
      <c r="E7" s="9">
        <f t="shared" si="0"/>
        <v>3150000</v>
      </c>
      <c r="F7" s="9">
        <f t="shared" si="1"/>
        <v>37800000</v>
      </c>
      <c r="G7" s="9">
        <f t="shared" si="2"/>
        <v>0</v>
      </c>
    </row>
    <row r="8" spans="1:7" x14ac:dyDescent="0.2">
      <c r="A8" s="2" t="s">
        <v>18</v>
      </c>
      <c r="B8" s="6">
        <f>D8+C8/12</f>
        <v>583.33333333333337</v>
      </c>
      <c r="C8" s="12">
        <v>7000</v>
      </c>
      <c r="D8" s="13"/>
      <c r="E8" s="9">
        <f t="shared" si="0"/>
        <v>1837500.0000000002</v>
      </c>
      <c r="F8" s="9">
        <f t="shared" si="1"/>
        <v>22050000</v>
      </c>
      <c r="G8" s="9">
        <f t="shared" si="2"/>
        <v>0</v>
      </c>
    </row>
    <row r="9" spans="1:7" x14ac:dyDescent="0.2">
      <c r="A9" s="2" t="s">
        <v>4</v>
      </c>
      <c r="B9" s="7">
        <v>3000</v>
      </c>
      <c r="C9" s="14">
        <f>B9*12</f>
        <v>36000</v>
      </c>
      <c r="D9" s="13"/>
      <c r="E9" s="9">
        <f t="shared" si="0"/>
        <v>9450000</v>
      </c>
      <c r="F9" s="9">
        <f t="shared" si="1"/>
        <v>113400000</v>
      </c>
      <c r="G9" s="9">
        <f t="shared" si="2"/>
        <v>0</v>
      </c>
    </row>
    <row r="10" spans="1:7" x14ac:dyDescent="0.2">
      <c r="A10" s="2" t="s">
        <v>5</v>
      </c>
      <c r="B10" s="6">
        <f>C10/12</f>
        <v>333.33333333333331</v>
      </c>
      <c r="C10" s="12">
        <v>4000</v>
      </c>
      <c r="D10" s="13"/>
      <c r="E10" s="9">
        <f t="shared" si="0"/>
        <v>1050000</v>
      </c>
      <c r="F10" s="9">
        <f t="shared" si="1"/>
        <v>12600000</v>
      </c>
      <c r="G10" s="9">
        <f t="shared" si="2"/>
        <v>0</v>
      </c>
    </row>
    <row r="11" spans="1:7" x14ac:dyDescent="0.2">
      <c r="A11" s="2" t="s">
        <v>6</v>
      </c>
      <c r="B11" s="7">
        <v>5500</v>
      </c>
      <c r="C11" s="14">
        <f>B11*12</f>
        <v>66000</v>
      </c>
      <c r="D11" s="13"/>
      <c r="E11" s="9">
        <f t="shared" si="0"/>
        <v>17325000</v>
      </c>
      <c r="F11" s="9">
        <f t="shared" si="1"/>
        <v>207900000</v>
      </c>
      <c r="G11" s="9">
        <f t="shared" si="2"/>
        <v>0</v>
      </c>
    </row>
    <row r="12" spans="1:7" x14ac:dyDescent="0.2">
      <c r="A12" s="2" t="s">
        <v>7</v>
      </c>
      <c r="B12" s="6">
        <f>C12/12</f>
        <v>500</v>
      </c>
      <c r="C12" s="12">
        <v>6000</v>
      </c>
      <c r="D12" s="13"/>
      <c r="E12" s="9">
        <f t="shared" si="0"/>
        <v>1575000</v>
      </c>
      <c r="F12" s="9">
        <f t="shared" si="1"/>
        <v>18900000</v>
      </c>
      <c r="G12" s="9">
        <f t="shared" si="2"/>
        <v>0</v>
      </c>
    </row>
    <row r="13" spans="1:7" x14ac:dyDescent="0.2">
      <c r="A13" s="2" t="s">
        <v>8</v>
      </c>
      <c r="B13" s="6">
        <f>C13/12</f>
        <v>5000</v>
      </c>
      <c r="C13" s="12">
        <v>60000</v>
      </c>
      <c r="D13" s="13"/>
      <c r="E13" s="9">
        <f t="shared" si="0"/>
        <v>15750000</v>
      </c>
      <c r="F13" s="9">
        <f t="shared" si="1"/>
        <v>189000000</v>
      </c>
      <c r="G13" s="9">
        <f t="shared" si="2"/>
        <v>0</v>
      </c>
    </row>
    <row r="14" spans="1:7" x14ac:dyDescent="0.2">
      <c r="A14" s="2" t="s">
        <v>9</v>
      </c>
      <c r="B14" s="7">
        <v>400</v>
      </c>
      <c r="C14" s="14">
        <f>B14*12</f>
        <v>4800</v>
      </c>
      <c r="D14" s="13"/>
      <c r="E14" s="9">
        <f t="shared" si="0"/>
        <v>1260000</v>
      </c>
      <c r="F14" s="9">
        <f t="shared" si="1"/>
        <v>15120000</v>
      </c>
      <c r="G14" s="9">
        <f t="shared" si="2"/>
        <v>0</v>
      </c>
    </row>
    <row r="15" spans="1:7" x14ac:dyDescent="0.2">
      <c r="A15" s="2" t="s">
        <v>10</v>
      </c>
      <c r="B15" s="6">
        <f>C15/12</f>
        <v>500</v>
      </c>
      <c r="C15" s="12">
        <v>6000</v>
      </c>
      <c r="D15" s="13"/>
      <c r="E15" s="9">
        <f t="shared" si="0"/>
        <v>1575000</v>
      </c>
      <c r="F15" s="9">
        <f t="shared" si="1"/>
        <v>18900000</v>
      </c>
      <c r="G15" s="9">
        <f t="shared" si="2"/>
        <v>0</v>
      </c>
    </row>
    <row r="16" spans="1:7" x14ac:dyDescent="0.2">
      <c r="A16" s="2" t="s">
        <v>11</v>
      </c>
      <c r="B16" s="6">
        <f>C16/12</f>
        <v>416.66666666666669</v>
      </c>
      <c r="C16" s="12">
        <v>5000</v>
      </c>
      <c r="D16" s="13"/>
      <c r="E16" s="9">
        <f t="shared" si="0"/>
        <v>1312500</v>
      </c>
      <c r="F16" s="9">
        <f t="shared" si="1"/>
        <v>15750000</v>
      </c>
      <c r="G16" s="9">
        <f t="shared" si="2"/>
        <v>0</v>
      </c>
    </row>
    <row r="17" spans="1:7" x14ac:dyDescent="0.2">
      <c r="A17" s="2" t="s">
        <v>12</v>
      </c>
      <c r="B17" s="3"/>
      <c r="C17" s="13"/>
      <c r="D17" s="12">
        <v>9000</v>
      </c>
      <c r="E17" s="9">
        <f t="shared" si="0"/>
        <v>0</v>
      </c>
      <c r="F17" s="9">
        <f t="shared" si="1"/>
        <v>0</v>
      </c>
      <c r="G17" s="9">
        <f t="shared" si="2"/>
        <v>28350000</v>
      </c>
    </row>
    <row r="18" spans="1:7" x14ac:dyDescent="0.2">
      <c r="A18" s="2" t="s">
        <v>13</v>
      </c>
      <c r="B18" s="3"/>
      <c r="C18" s="13"/>
      <c r="D18" s="12">
        <v>12000</v>
      </c>
      <c r="E18" s="9">
        <f t="shared" si="0"/>
        <v>0</v>
      </c>
      <c r="F18" s="9">
        <f t="shared" si="1"/>
        <v>0</v>
      </c>
      <c r="G18" s="9">
        <f t="shared" si="2"/>
        <v>37800000</v>
      </c>
    </row>
    <row r="19" spans="1:7" x14ac:dyDescent="0.2">
      <c r="A19" s="2" t="s">
        <v>14</v>
      </c>
      <c r="B19" s="3"/>
      <c r="C19" s="13"/>
      <c r="D19" s="12">
        <v>7000</v>
      </c>
      <c r="E19" s="9">
        <f t="shared" si="0"/>
        <v>0</v>
      </c>
      <c r="F19" s="9">
        <f t="shared" si="1"/>
        <v>0</v>
      </c>
      <c r="G19" s="9">
        <f t="shared" si="2"/>
        <v>22050000</v>
      </c>
    </row>
    <row r="20" spans="1:7" x14ac:dyDescent="0.2">
      <c r="A20" s="2" t="s">
        <v>15</v>
      </c>
      <c r="B20" s="3"/>
      <c r="C20" s="13"/>
      <c r="D20" s="12">
        <v>2000</v>
      </c>
      <c r="E20" s="9">
        <f t="shared" si="0"/>
        <v>0</v>
      </c>
      <c r="F20" s="9">
        <f t="shared" si="1"/>
        <v>0</v>
      </c>
      <c r="G20" s="9">
        <f t="shared" si="2"/>
        <v>6300000</v>
      </c>
    </row>
    <row r="21" spans="1:7" x14ac:dyDescent="0.2">
      <c r="A21" s="2" t="s">
        <v>21</v>
      </c>
      <c r="B21" s="7">
        <v>400</v>
      </c>
      <c r="C21" s="14">
        <f>B21*12</f>
        <v>4800</v>
      </c>
      <c r="D21" s="13"/>
      <c r="E21" s="9">
        <f t="shared" si="0"/>
        <v>1260000</v>
      </c>
      <c r="F21" s="9">
        <f t="shared" si="1"/>
        <v>15120000</v>
      </c>
      <c r="G21" s="9">
        <f t="shared" si="2"/>
        <v>0</v>
      </c>
    </row>
    <row r="22" spans="1:7" x14ac:dyDescent="0.2">
      <c r="A22" s="2" t="s">
        <v>22</v>
      </c>
      <c r="B22" s="7">
        <v>400</v>
      </c>
      <c r="C22" s="14">
        <f>B22*12</f>
        <v>4800</v>
      </c>
      <c r="D22" s="13"/>
      <c r="E22" s="9">
        <f t="shared" si="0"/>
        <v>1260000</v>
      </c>
      <c r="F22" s="9">
        <f t="shared" si="1"/>
        <v>15120000</v>
      </c>
      <c r="G22" s="9">
        <f t="shared" si="2"/>
        <v>0</v>
      </c>
    </row>
    <row r="23" spans="1:7" x14ac:dyDescent="0.2">
      <c r="A23" s="2" t="s">
        <v>16</v>
      </c>
      <c r="B23" s="7">
        <v>700</v>
      </c>
      <c r="C23" s="14">
        <f>B23*12</f>
        <v>8400</v>
      </c>
      <c r="D23" s="13"/>
      <c r="E23" s="9">
        <f t="shared" si="0"/>
        <v>2205000</v>
      </c>
      <c r="F23" s="9">
        <f t="shared" si="1"/>
        <v>26460000</v>
      </c>
      <c r="G23" s="9">
        <f t="shared" si="2"/>
        <v>0</v>
      </c>
    </row>
    <row r="24" spans="1:7" x14ac:dyDescent="0.2">
      <c r="A24" s="2" t="s">
        <v>35</v>
      </c>
      <c r="B24" s="3"/>
      <c r="C24" s="13"/>
      <c r="D24" s="13">
        <v>40000</v>
      </c>
      <c r="E24" s="9">
        <f t="shared" si="0"/>
        <v>0</v>
      </c>
      <c r="F24" s="9">
        <f t="shared" si="1"/>
        <v>0</v>
      </c>
      <c r="G24" s="9">
        <f t="shared" si="2"/>
        <v>126000000</v>
      </c>
    </row>
    <row r="25" spans="1:7" x14ac:dyDescent="0.2">
      <c r="A25" s="2" t="s">
        <v>36</v>
      </c>
      <c r="B25" s="3"/>
      <c r="C25" s="13"/>
      <c r="D25" s="13">
        <v>20000</v>
      </c>
      <c r="E25" s="9">
        <f t="shared" si="0"/>
        <v>0</v>
      </c>
      <c r="F25" s="9">
        <f t="shared" si="1"/>
        <v>0</v>
      </c>
      <c r="G25" s="9">
        <f t="shared" si="2"/>
        <v>63000000</v>
      </c>
    </row>
    <row r="26" spans="1:7" x14ac:dyDescent="0.2">
      <c r="A26" s="2" t="s">
        <v>37</v>
      </c>
      <c r="B26" s="11">
        <f>C26/12</f>
        <v>166.66666666666666</v>
      </c>
      <c r="C26" s="14">
        <v>2000</v>
      </c>
      <c r="D26" s="13"/>
      <c r="E26" s="9">
        <f t="shared" si="0"/>
        <v>525000</v>
      </c>
      <c r="F26" s="9">
        <f t="shared" si="1"/>
        <v>6300000</v>
      </c>
      <c r="G26" s="9">
        <f t="shared" si="2"/>
        <v>0</v>
      </c>
    </row>
    <row r="27" spans="1:7" x14ac:dyDescent="0.2">
      <c r="A27" s="2"/>
      <c r="B27" s="3"/>
      <c r="C27" s="13"/>
      <c r="D27" s="13"/>
      <c r="E27" s="9">
        <f t="shared" si="0"/>
        <v>0</v>
      </c>
      <c r="F27" s="9">
        <f t="shared" si="1"/>
        <v>0</v>
      </c>
      <c r="G27" s="9">
        <f t="shared" si="2"/>
        <v>0</v>
      </c>
    </row>
    <row r="28" spans="1:7" x14ac:dyDescent="0.2">
      <c r="A28" s="2"/>
      <c r="B28" s="3"/>
      <c r="C28" s="13"/>
      <c r="D28" s="13"/>
      <c r="E28" s="9">
        <f t="shared" si="0"/>
        <v>0</v>
      </c>
      <c r="F28" s="9">
        <f t="shared" si="1"/>
        <v>0</v>
      </c>
      <c r="G28" s="9">
        <f t="shared" si="2"/>
        <v>0</v>
      </c>
    </row>
    <row r="29" spans="1:7" x14ac:dyDescent="0.2">
      <c r="A29" s="2"/>
      <c r="B29" s="3"/>
      <c r="C29" s="13"/>
      <c r="D29" s="13"/>
      <c r="E29" s="9">
        <f t="shared" si="0"/>
        <v>0</v>
      </c>
      <c r="F29" s="9">
        <f t="shared" si="1"/>
        <v>0</v>
      </c>
      <c r="G29" s="9">
        <f t="shared" si="2"/>
        <v>0</v>
      </c>
    </row>
    <row r="30" spans="1:7" x14ac:dyDescent="0.2">
      <c r="A30" s="2"/>
      <c r="B30" s="3"/>
      <c r="C30" s="13"/>
      <c r="D30" s="13"/>
      <c r="E30" s="9">
        <f t="shared" si="0"/>
        <v>0</v>
      </c>
      <c r="F30" s="9">
        <f t="shared" si="1"/>
        <v>0</v>
      </c>
      <c r="G30" s="9">
        <f t="shared" si="2"/>
        <v>0</v>
      </c>
    </row>
    <row r="31" spans="1:7" x14ac:dyDescent="0.2">
      <c r="A31" s="2"/>
      <c r="B31" s="3"/>
      <c r="C31" s="13"/>
      <c r="D31" s="13"/>
      <c r="E31" s="9">
        <f t="shared" si="0"/>
        <v>0</v>
      </c>
      <c r="F31" s="9">
        <f t="shared" si="1"/>
        <v>0</v>
      </c>
      <c r="G31" s="9">
        <f t="shared" si="2"/>
        <v>0</v>
      </c>
    </row>
    <row r="32" spans="1:7" x14ac:dyDescent="0.2">
      <c r="A32" s="2"/>
      <c r="B32" s="3"/>
      <c r="C32" s="13"/>
      <c r="D32" s="13"/>
      <c r="E32" s="9">
        <f t="shared" si="0"/>
        <v>0</v>
      </c>
      <c r="F32" s="9">
        <f t="shared" si="1"/>
        <v>0</v>
      </c>
      <c r="G32" s="9">
        <f t="shared" si="2"/>
        <v>0</v>
      </c>
    </row>
    <row r="33" spans="1:7" x14ac:dyDescent="0.2">
      <c r="A33" s="2"/>
      <c r="B33" s="3"/>
      <c r="C33" s="13"/>
      <c r="D33" s="13"/>
      <c r="E33" s="9">
        <f t="shared" si="0"/>
        <v>0</v>
      </c>
      <c r="F33" s="9">
        <f t="shared" si="1"/>
        <v>0</v>
      </c>
      <c r="G33" s="9">
        <f t="shared" si="2"/>
        <v>0</v>
      </c>
    </row>
    <row r="34" spans="1:7" x14ac:dyDescent="0.2">
      <c r="A34" s="2"/>
      <c r="B34" s="3"/>
      <c r="C34" s="13"/>
      <c r="D34" s="13"/>
      <c r="E34" s="9">
        <f t="shared" si="0"/>
        <v>0</v>
      </c>
      <c r="F34" s="9">
        <f t="shared" si="1"/>
        <v>0</v>
      </c>
      <c r="G34" s="9">
        <f t="shared" si="2"/>
        <v>0</v>
      </c>
    </row>
    <row r="35" spans="1:7" x14ac:dyDescent="0.2">
      <c r="A35" s="2"/>
      <c r="B35" s="3"/>
      <c r="C35" s="13"/>
      <c r="D35" s="13"/>
      <c r="E35" s="9">
        <f t="shared" si="0"/>
        <v>0</v>
      </c>
      <c r="F35" s="9">
        <f t="shared" si="1"/>
        <v>0</v>
      </c>
      <c r="G35" s="9">
        <f t="shared" si="2"/>
        <v>0</v>
      </c>
    </row>
    <row r="36" spans="1:7" x14ac:dyDescent="0.2">
      <c r="A36" s="1" t="s">
        <v>17</v>
      </c>
      <c r="B36" s="4">
        <f>SUM(B4:B35)</f>
        <v>27466.666666666672</v>
      </c>
      <c r="C36" s="15">
        <f>SUM(C4:C35)</f>
        <v>329600</v>
      </c>
      <c r="D36" s="15">
        <f>SUM(D4:D35)</f>
        <v>90000</v>
      </c>
      <c r="E36" s="9">
        <f t="shared" si="0"/>
        <v>86520000.000000015</v>
      </c>
      <c r="F36" s="9">
        <f t="shared" si="1"/>
        <v>1038240000</v>
      </c>
      <c r="G36" s="9">
        <f t="shared" si="2"/>
        <v>283500000</v>
      </c>
    </row>
    <row r="37" spans="1:7" x14ac:dyDescent="0.2">
      <c r="A37" s="5" t="s">
        <v>19</v>
      </c>
      <c r="B37" s="25">
        <f>C36+D36</f>
        <v>419600</v>
      </c>
      <c r="C37" s="26"/>
      <c r="D37" s="26"/>
      <c r="E37" s="27">
        <f>B37*$D$2</f>
        <v>1321740000</v>
      </c>
      <c r="F37" s="28"/>
      <c r="G37" s="28"/>
    </row>
    <row r="38" spans="1:7" x14ac:dyDescent="0.2">
      <c r="A38" s="5" t="s">
        <v>31</v>
      </c>
      <c r="B38" s="25">
        <f>B37-D36</f>
        <v>329600</v>
      </c>
      <c r="C38" s="26"/>
      <c r="D38" s="26"/>
      <c r="E38" s="27">
        <f>B38*$D$2</f>
        <v>1038240000</v>
      </c>
      <c r="F38" s="28"/>
      <c r="G38" s="28"/>
    </row>
    <row r="39" spans="1:7" x14ac:dyDescent="0.2">
      <c r="A39" s="10"/>
      <c r="B39" s="10"/>
      <c r="C39" s="10"/>
      <c r="D39" s="10"/>
    </row>
  </sheetData>
  <mergeCells count="6">
    <mergeCell ref="F2:G2"/>
    <mergeCell ref="A1:G1"/>
    <mergeCell ref="B37:D37"/>
    <mergeCell ref="E37:G37"/>
    <mergeCell ref="B38:D38"/>
    <mergeCell ref="E38:G38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2019-09-29T17:19:27Z</dcterms:created>
  <dcterms:modified xsi:type="dcterms:W3CDTF">2019-10-05T06:22:25Z</dcterms:modified>
</cp:coreProperties>
</file>